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高越二戸線木屋平　美馬市　開設工事（担い手確保型）\01　当初\PPI\元データ\"/>
    </mc:Choice>
  </mc:AlternateContent>
  <xr:revisionPtr revIDLastSave="0" documentId="13_ncr:1_{7DF0FB22-D08E-4722-AA4D-BFC51ADEA834}" xr6:coauthVersionLast="47" xr6:coauthVersionMax="47" xr10:uidLastSave="{00000000-0000-0000-0000-000000000000}"/>
  <bookViews>
    <workbookView xWindow="-120" yWindow="-120" windowWidth="27870" windowHeight="16440" tabRatio="818" xr2:uid="{00000000-000D-0000-FFFF-FFFF00000000}"/>
  </bookViews>
  <sheets>
    <sheet name="工事費内訳書" sheetId="59" r:id="rId1"/>
  </sheets>
  <definedNames>
    <definedName name="_xlnm.Print_Area" localSheetId="0">工事費内訳書!$A$1:$G$158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工事費内訳書!$G$158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工事費内訳書!$I$158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2" i="59"/>
  <c r="G28" i="59"/>
  <c r="G34" i="59"/>
  <c r="G40" i="59"/>
  <c r="G45" i="59"/>
  <c r="G50" i="59"/>
  <c r="G49" i="59" s="1"/>
  <c r="G48" i="59" s="1"/>
  <c r="G58" i="59"/>
  <c r="G57" i="59" s="1"/>
  <c r="G59" i="59"/>
  <c r="G64" i="59"/>
  <c r="G63" i="59" s="1"/>
  <c r="G62" i="59" s="1"/>
  <c r="G69" i="59"/>
  <c r="G68" i="59" s="1"/>
  <c r="G67" i="59" s="1"/>
  <c r="G83" i="59"/>
  <c r="G90" i="59"/>
  <c r="G95" i="59"/>
  <c r="G94" i="59" s="1"/>
  <c r="G93" i="59" s="1"/>
  <c r="G101" i="59"/>
  <c r="G100" i="59" s="1"/>
  <c r="G99" i="59" s="1"/>
  <c r="G103" i="59"/>
  <c r="G104" i="59"/>
  <c r="G113" i="59"/>
  <c r="G112" i="59" s="1"/>
  <c r="G111" i="59" s="1"/>
  <c r="G135" i="59"/>
  <c r="G142" i="59"/>
  <c r="G145" i="59"/>
  <c r="G144" i="59" s="1"/>
  <c r="G148" i="59"/>
  <c r="G149" i="59"/>
  <c r="G152" i="59"/>
  <c r="G151" i="59" s="1"/>
  <c r="G154" i="59"/>
  <c r="G12" i="59" l="1"/>
  <c r="G11" i="59" s="1"/>
  <c r="G10" i="59" s="1"/>
  <c r="G157" i="59" s="1"/>
  <c r="G158" i="59" s="1"/>
</calcChain>
</file>

<file path=xl/sharedStrings.xml><?xml version="1.0" encoding="utf-8"?>
<sst xmlns="http://schemas.openxmlformats.org/spreadsheetml/2006/main" count="311" uniqueCount="152">
  <si>
    <t>住　　　　所</t>
  </si>
  <si>
    <t>商号又は名称</t>
  </si>
  <si>
    <t>代 表 者 名</t>
  </si>
  <si>
    <t>工事費内訳書</t>
  </si>
  <si>
    <t>工 事 名</t>
  </si>
  <si>
    <t>Ｒ６馬林　林開高越二戸線木屋平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</si>
  <si>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</si>
  <si>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</si>
  <si>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</si>
  <si>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</si>
  <si>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</si>
  <si>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</si>
  <si>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</si>
  <si>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</si>
  <si>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</si>
  <si>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</si>
  <si>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_x000D_V=687m3</t>
  </si>
  <si>
    <t>土工（本線）
_x000D_EC.77～BC.79</t>
  </si>
  <si>
    <t>切土 礫質土
_x000D_</t>
  </si>
  <si>
    <t>m3</t>
  </si>
  <si>
    <t>㎡</t>
  </si>
  <si>
    <t>切土 軟岩(Ⅰ)A
_x000D_</t>
  </si>
  <si>
    <t>切土 軟岩Ⅱ
_x000D_</t>
  </si>
  <si>
    <t>盛土
_x000D_</t>
  </si>
  <si>
    <t>捨土運搬
_x000D_</t>
  </si>
  <si>
    <t>土羽工
_x000D_残土場</t>
  </si>
  <si>
    <t>路面工
_x000D_A=283.0m2</t>
  </si>
  <si>
    <t>路面工(本線)
_x000D_No.149～No.151+16.0</t>
  </si>
  <si>
    <t>路面工
_x000D_</t>
  </si>
  <si>
    <t>溶接金網敷設工
_x000D_φ6.0×150×150</t>
  </si>
  <si>
    <t>舗装止め丸太工(1段)
_x000D_</t>
  </si>
  <si>
    <t>ｍ</t>
  </si>
  <si>
    <t>kg</t>
  </si>
  <si>
    <t>法面保護工
_x000D_A=133.7m2</t>
  </si>
  <si>
    <t>法面保護工(本線)
_x000D_</t>
  </si>
  <si>
    <t>法面保護工
_x000D_</t>
  </si>
  <si>
    <t>植生マット
_x000D_</t>
  </si>
  <si>
    <t>擁壁工
_x000D_</t>
  </si>
  <si>
    <t>擁壁工(本線)
_x000D_ｺﾝｸﾘｰﾄ擁壁工 V=150.3m3</t>
  </si>
  <si>
    <t>擁壁工(ｺﾝｸﾘｰﾄ)
_x000D_No.150～No.151+13.3</t>
  </si>
  <si>
    <t>排水施設工
_x000D_</t>
  </si>
  <si>
    <t>溝渠工(グレーチング)
_x000D_No150+18.4(MC.78)付近</t>
  </si>
  <si>
    <t>鋼製グレーチング(圧接型受枠付)
_x000D_横断Ｔ－25　995×600×75</t>
  </si>
  <si>
    <t>組</t>
  </si>
  <si>
    <t>基礎栗石工
_x000D_20cm,敷均し</t>
  </si>
  <si>
    <t>コンクリート土留工
_x000D_No150+18.4(MC.78)付近</t>
  </si>
  <si>
    <t>硬質ポリ塩化ビニル管
_x000D_薄肉管VU　径65　 長4.0m</t>
  </si>
  <si>
    <t>本</t>
  </si>
  <si>
    <t>水抜きフィルター
_x000D_φ65mm用</t>
  </si>
  <si>
    <t>個</t>
  </si>
  <si>
    <t>礫暗渠工
_x000D_BC.78～MC.78</t>
  </si>
  <si>
    <t>礫暗渠工(Aタイプ)
_x000D_</t>
  </si>
  <si>
    <t>硬質ポリ塩化ビニル管
_x000D_薄肉管VU　径200　長4.0m</t>
  </si>
  <si>
    <t>道路付属施設工
_x000D_1.0式</t>
  </si>
  <si>
    <t>道路付属施設工
_x000D_</t>
  </si>
  <si>
    <t>ガードレール
_x000D_</t>
  </si>
  <si>
    <t>ton</t>
  </si>
  <si>
    <t>仮設工
_x000D_1.0式</t>
  </si>
  <si>
    <t>仮設工
_x000D_</t>
  </si>
  <si>
    <t>落石防護柵工
_x000D_</t>
  </si>
  <si>
    <t>ガードレール撤去・設置
_x000D_</t>
  </si>
  <si>
    <t>支障木処理工
_x000D_1.0式</t>
  </si>
  <si>
    <t>伐採費
_x000D_</t>
  </si>
  <si>
    <t>伐採費 スギ
_x000D_</t>
  </si>
  <si>
    <t>スギ　伐採費
_x000D_胸高直径　16cm</t>
  </si>
  <si>
    <t>スギ　伐採費
_x000D_胸高直径　17cm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</si>
  <si>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</si>
  <si>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</si>
  <si>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</si>
  <si>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</si>
  <si>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</si>
  <si>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</si>
  <si>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</si>
  <si>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</si>
  <si>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</si>
  <si>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</si>
  <si>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32cm</t>
  </si>
  <si>
    <t>スギ　伐採費
_x000D_胸高直径　33cm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</si>
  <si>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</si>
  <si>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</si>
  <si>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</si>
  <si>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</si>
  <si>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42cm</t>
  </si>
  <si>
    <t>スギ　伐採費
_x000D_胸高直径　43cm</t>
  </si>
  <si>
    <t>スギ　伐採費
_x000D_胸高直径　46cm</t>
  </si>
  <si>
    <t>伐採費 ヒノキ
_x000D_</t>
  </si>
  <si>
    <t>ヒノキ　伐採費
_x000D_胸高直径　14cm</t>
  </si>
  <si>
    <t>ヒノキ　伐採費
_x000D_胸高直径　15cm</t>
  </si>
  <si>
    <t>ヒノキ　伐採費
_x000D_胸高直径　19cm</t>
  </si>
  <si>
    <t>ヒノキ　伐採費
_x000D_胸高直径　20cm</t>
  </si>
  <si>
    <t>ヒノキ　伐採費
_x000D_胸高直径　26cm</t>
  </si>
  <si>
    <t>ヒノキ　伐採費
_x000D_胸高直径　33cm</t>
  </si>
  <si>
    <t>伐採費 雑木
_x000D_</t>
  </si>
  <si>
    <t>雑木　伐採費
_x000D_胸高直径　31cm以上</t>
  </si>
  <si>
    <t>根株処分費
_x000D_</t>
  </si>
  <si>
    <t>根株運搬費 L=29.2km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</si>
  <si>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</si>
  <si>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</si>
  <si>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</si>
  <si>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</si>
  <si>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</si>
  <si>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</si>
  <si>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</si>
  <si>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</si>
  <si>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</si>
  <si>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</si>
  <si>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床堀工
機械掘削 </t>
    <phoneticPr fontId="7"/>
  </si>
  <si>
    <t>埋戻工
機械埋戻し</t>
    <phoneticPr fontId="7"/>
  </si>
  <si>
    <t>片切掘削(切取)
機械掘削（人力併用）</t>
    <phoneticPr fontId="7"/>
  </si>
  <si>
    <t>地山掘削工（切取）礫質土
機械掘削</t>
    <phoneticPr fontId="7"/>
  </si>
  <si>
    <t>掘削土積込　礫質土
機械積込</t>
    <phoneticPr fontId="7"/>
  </si>
  <si>
    <t>機械切土法面整形
機械</t>
    <phoneticPr fontId="7"/>
  </si>
  <si>
    <t>地山掘削工（切取）軟岩(Ⅰ)A
機械掘削</t>
    <phoneticPr fontId="7"/>
  </si>
  <si>
    <t>掘削土積込　軟岩ⅠＡ
機械掘削</t>
    <phoneticPr fontId="7"/>
  </si>
  <si>
    <t>機械掘削工（床堀工）軟岩Ⅱ
機械掘削</t>
    <phoneticPr fontId="7"/>
  </si>
  <si>
    <t xml:space="preserve">人力併用機械掘削
</t>
    <phoneticPr fontId="7"/>
  </si>
  <si>
    <t>機械掘削工（掘削工）
機械掘削</t>
    <phoneticPr fontId="7"/>
  </si>
  <si>
    <t>掘削土取り除き 軟岩Ⅱ
機械使用</t>
    <phoneticPr fontId="7"/>
  </si>
  <si>
    <t>掘削土積込（軟岩Ⅱ）
機械積込</t>
    <phoneticPr fontId="7"/>
  </si>
  <si>
    <t>機械盛土
路床,敷均し・締固め</t>
    <phoneticPr fontId="7"/>
  </si>
  <si>
    <t>機械盛土
路体,敷均し・締固め</t>
    <phoneticPr fontId="7"/>
  </si>
  <si>
    <t>機械運搬 礫質土　L=0.03km
機械</t>
    <phoneticPr fontId="7"/>
  </si>
  <si>
    <t>機械運搬 軟岩ⅠＡ　L=0.03km
機械</t>
    <phoneticPr fontId="7"/>
  </si>
  <si>
    <t>機械運搬 軟岩Ⅱ　L=0.03km
機械</t>
    <phoneticPr fontId="7"/>
  </si>
  <si>
    <t>捨土運搬 礫質土　L=5.0km
機械</t>
    <phoneticPr fontId="7"/>
  </si>
  <si>
    <t>捨土運搬 軟岩ⅠＡ　L=5.0km
機械</t>
    <phoneticPr fontId="7"/>
  </si>
  <si>
    <t>捨土運搬 軟岩Ⅱ　L=5.0km
機械</t>
    <phoneticPr fontId="7"/>
  </si>
  <si>
    <t>機械盛土
路体・築堤,敷均し締固め</t>
    <phoneticPr fontId="7"/>
  </si>
  <si>
    <t>掘削土積込
機械積込</t>
    <phoneticPr fontId="7"/>
  </si>
  <si>
    <t>盛土法面整形(削取り整形)
機械</t>
    <phoneticPr fontId="7"/>
  </si>
  <si>
    <t>コンクリート路面工
厚さ15cm</t>
    <phoneticPr fontId="7"/>
  </si>
  <si>
    <t>目地板
瀝青繊維質目地板 t=10mm</t>
    <phoneticPr fontId="7"/>
  </si>
  <si>
    <t>型枠
一般型枠,均しｺﾝｸﾘｰﾄ</t>
    <phoneticPr fontId="7"/>
  </si>
  <si>
    <t>みぞ形鋼
高125幅65厚6.0(mm),13.4kg/m</t>
    <phoneticPr fontId="7"/>
  </si>
  <si>
    <t xml:space="preserve">ラス張工
</t>
    <phoneticPr fontId="7"/>
  </si>
  <si>
    <t>重力式擁壁
一般養生,18-8-40(高炉),W/C≦60％</t>
    <phoneticPr fontId="7"/>
  </si>
  <si>
    <t xml:space="preserve">基面整正
</t>
    <phoneticPr fontId="7"/>
  </si>
  <si>
    <t>コンクリート
小型構造物,一般養生,18-8-40(高炉)</t>
    <phoneticPr fontId="7"/>
  </si>
  <si>
    <t>型枠
一般型枠,小型構造物</t>
    <phoneticPr fontId="7"/>
  </si>
  <si>
    <t>ふとんかご
高さ50cm×幅120cm</t>
    <phoneticPr fontId="7"/>
  </si>
  <si>
    <t>機械掘削積込み(礫質土)
機械掘削</t>
    <phoneticPr fontId="7"/>
  </si>
  <si>
    <t>機械掘削積込み(軟岩(Ⅰ)A)
機械掘削</t>
    <phoneticPr fontId="7"/>
  </si>
  <si>
    <t>ｶﾞｰﾄﾞﾚｰﾙ設置
ｺﾝｸﾘｰﾄ建込,塗装品C,直線部</t>
    <phoneticPr fontId="7"/>
  </si>
  <si>
    <t>ｶﾞｰﾄﾞﾚｰﾙ設置
ｺﾝｸﾘｰﾄ建込,塗装品C,曲線部</t>
    <phoneticPr fontId="7"/>
  </si>
  <si>
    <t>補強鉄筋
13mm以下</t>
    <phoneticPr fontId="7"/>
  </si>
  <si>
    <t>ｶﾞｰﾄﾞﾚｰﾙ撤去
ｺﾝｸﾘｰﾄ建込用,C</t>
  </si>
  <si>
    <t>ｶﾞｰﾄﾞﾚｰﾙ撤去
ｺﾝｸﾘｰﾄ建込用,C</t>
    <phoneticPr fontId="7"/>
  </si>
  <si>
    <t>ｶﾞｰﾄﾞﾚｰﾙ設置
ｺﾝｸﾘｰﾄ建込,塗装品C</t>
  </si>
  <si>
    <t>ｶﾞｰﾄﾞﾚｰﾙ設置
ｺﾝｸﾘｰﾄ建込,塗装品C</t>
    <phoneticPr fontId="7"/>
  </si>
  <si>
    <t>ｶﾞｰﾄﾞﾚｰﾙ撤去
土中建込用,C</t>
    <phoneticPr fontId="7"/>
  </si>
  <si>
    <t>ｶﾞｰﾄﾞﾚｰﾙ設置
土中建込,塗装品C</t>
    <phoneticPr fontId="7"/>
  </si>
  <si>
    <t xml:space="preserve">枝条片付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</si>
</sst>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60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+G11+G151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+G13+G48+G57+G62+G67+G93+G99+G111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+G15+G22+G28+G34+G40+G45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106</v>
      </c>
      <c r="E16" s="10" t="s">
        <v>19</v>
      </c>
      <c r="F16" s="11">
        <v>77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107</v>
      </c>
      <c r="E17" s="10" t="s">
        <v>19</v>
      </c>
      <c r="F17" s="11">
        <v>56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108</v>
      </c>
      <c r="E18" s="10" t="s">
        <v>19</v>
      </c>
      <c r="F18" s="11">
        <v>58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109</v>
      </c>
      <c r="E19" s="10" t="s">
        <v>19</v>
      </c>
      <c r="F19" s="11">
        <v>24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110</v>
      </c>
      <c r="E20" s="10" t="s">
        <v>19</v>
      </c>
      <c r="F20" s="11">
        <v>93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111</v>
      </c>
      <c r="E21" s="10" t="s">
        <v>20</v>
      </c>
      <c r="F21" s="11">
        <v>38.1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13</v>
      </c>
      <c r="F22" s="11">
        <v>1</v>
      </c>
      <c r="G22" s="12">
        <f>+G23+G24+G25+G26+G27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106</v>
      </c>
      <c r="E23" s="10" t="s">
        <v>19</v>
      </c>
      <c r="F23" s="11">
        <v>100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108</v>
      </c>
      <c r="E24" s="10" t="s">
        <v>19</v>
      </c>
      <c r="F24" s="11">
        <v>111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112</v>
      </c>
      <c r="E25" s="10" t="s">
        <v>19</v>
      </c>
      <c r="F25" s="11">
        <v>204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113</v>
      </c>
      <c r="E26" s="10" t="s">
        <v>19</v>
      </c>
      <c r="F26" s="11">
        <v>244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111</v>
      </c>
      <c r="E27" s="10" t="s">
        <v>20</v>
      </c>
      <c r="F27" s="11">
        <v>95.6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22</v>
      </c>
      <c r="E28" s="10" t="s">
        <v>13</v>
      </c>
      <c r="F28" s="11">
        <v>1</v>
      </c>
      <c r="G28" s="12">
        <f>+G29+G30+G31+G32+G33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114</v>
      </c>
      <c r="E29" s="10" t="s">
        <v>19</v>
      </c>
      <c r="F29" s="11">
        <v>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115</v>
      </c>
      <c r="E30" s="10" t="s">
        <v>19</v>
      </c>
      <c r="F30" s="11">
        <v>29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116</v>
      </c>
      <c r="E31" s="10" t="s">
        <v>19</v>
      </c>
      <c r="F31" s="11">
        <v>80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117</v>
      </c>
      <c r="E32" s="10" t="s">
        <v>19</v>
      </c>
      <c r="F32" s="11">
        <v>36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118</v>
      </c>
      <c r="E33" s="10" t="s">
        <v>19</v>
      </c>
      <c r="F33" s="11">
        <v>66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23</v>
      </c>
      <c r="E34" s="10" t="s">
        <v>13</v>
      </c>
      <c r="F34" s="11">
        <v>1</v>
      </c>
      <c r="G34" s="12">
        <f>+G35+G36+G37+G38+G39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119</v>
      </c>
      <c r="E35" s="10" t="s">
        <v>19</v>
      </c>
      <c r="F35" s="11">
        <v>132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120</v>
      </c>
      <c r="E36" s="10" t="s">
        <v>19</v>
      </c>
      <c r="F36" s="11">
        <v>85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121</v>
      </c>
      <c r="E37" s="10" t="s">
        <v>19</v>
      </c>
      <c r="F37" s="11">
        <v>13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122</v>
      </c>
      <c r="E38" s="10" t="s">
        <v>19</v>
      </c>
      <c r="F38" s="11">
        <v>34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123</v>
      </c>
      <c r="E39" s="10" t="s">
        <v>19</v>
      </c>
      <c r="F39" s="11">
        <v>9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24</v>
      </c>
      <c r="E40" s="10" t="s">
        <v>13</v>
      </c>
      <c r="F40" s="11">
        <v>1</v>
      </c>
      <c r="G40" s="12">
        <f>+G41+G42+G43+G44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124</v>
      </c>
      <c r="E41" s="10" t="s">
        <v>19</v>
      </c>
      <c r="F41" s="11">
        <v>80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125</v>
      </c>
      <c r="E42" s="10" t="s">
        <v>19</v>
      </c>
      <c r="F42" s="11">
        <v>210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126</v>
      </c>
      <c r="E43" s="10" t="s">
        <v>19</v>
      </c>
      <c r="F43" s="11">
        <v>57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127</v>
      </c>
      <c r="E44" s="10" t="s">
        <v>19</v>
      </c>
      <c r="F44" s="11">
        <v>347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25</v>
      </c>
      <c r="E45" s="10" t="s">
        <v>13</v>
      </c>
      <c r="F45" s="11">
        <v>1</v>
      </c>
      <c r="G45" s="12">
        <f>+G46+G47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128</v>
      </c>
      <c r="E46" s="10" t="s">
        <v>19</v>
      </c>
      <c r="F46" s="11">
        <v>347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129</v>
      </c>
      <c r="E47" s="10" t="s">
        <v>20</v>
      </c>
      <c r="F47" s="11">
        <v>159.1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33" t="s">
        <v>26</v>
      </c>
      <c r="C48" s="33"/>
      <c r="D48" s="34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2</v>
      </c>
    </row>
    <row r="49" spans="1:10" ht="42" customHeight="1" x14ac:dyDescent="0.15">
      <c r="A49" s="15"/>
      <c r="B49" s="16"/>
      <c r="C49" s="33" t="s">
        <v>27</v>
      </c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3</v>
      </c>
    </row>
    <row r="50" spans="1:10" ht="42" customHeight="1" x14ac:dyDescent="0.15">
      <c r="A50" s="15"/>
      <c r="B50" s="16"/>
      <c r="C50" s="16"/>
      <c r="D50" s="17" t="s">
        <v>28</v>
      </c>
      <c r="E50" s="10" t="s">
        <v>13</v>
      </c>
      <c r="F50" s="11">
        <v>1</v>
      </c>
      <c r="G50" s="12">
        <f>+G51+G52+G53+G54+G55+G56</f>
        <v>0</v>
      </c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130</v>
      </c>
      <c r="E51" s="10" t="s">
        <v>20</v>
      </c>
      <c r="F51" s="11">
        <v>283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29</v>
      </c>
      <c r="E52" s="10" t="s">
        <v>20</v>
      </c>
      <c r="F52" s="11">
        <v>259.60000000000002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131</v>
      </c>
      <c r="E53" s="10" t="s">
        <v>20</v>
      </c>
      <c r="F53" s="11">
        <v>8.5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30</v>
      </c>
      <c r="E54" s="10" t="s">
        <v>31</v>
      </c>
      <c r="F54" s="11">
        <v>70.2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132</v>
      </c>
      <c r="E55" s="10" t="s">
        <v>20</v>
      </c>
      <c r="F55" s="11">
        <v>0.7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133</v>
      </c>
      <c r="E56" s="10" t="s">
        <v>32</v>
      </c>
      <c r="F56" s="11">
        <v>160.80000000000001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33" t="s">
        <v>33</v>
      </c>
      <c r="C57" s="33"/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2</v>
      </c>
    </row>
    <row r="58" spans="1:10" ht="42" customHeight="1" x14ac:dyDescent="0.15">
      <c r="A58" s="15"/>
      <c r="B58" s="16"/>
      <c r="C58" s="33" t="s">
        <v>34</v>
      </c>
      <c r="D58" s="34"/>
      <c r="E58" s="10" t="s">
        <v>13</v>
      </c>
      <c r="F58" s="11">
        <v>1</v>
      </c>
      <c r="G58" s="12">
        <f>+G59</f>
        <v>0</v>
      </c>
      <c r="H58" s="13"/>
      <c r="I58" s="14">
        <v>49</v>
      </c>
      <c r="J58" s="14">
        <v>3</v>
      </c>
    </row>
    <row r="59" spans="1:10" ht="42" customHeight="1" x14ac:dyDescent="0.15">
      <c r="A59" s="15"/>
      <c r="B59" s="16"/>
      <c r="C59" s="16"/>
      <c r="D59" s="17" t="s">
        <v>35</v>
      </c>
      <c r="E59" s="10" t="s">
        <v>13</v>
      </c>
      <c r="F59" s="11">
        <v>1</v>
      </c>
      <c r="G59" s="12">
        <f>+G60+G61</f>
        <v>0</v>
      </c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36</v>
      </c>
      <c r="E60" s="10" t="s">
        <v>20</v>
      </c>
      <c r="F60" s="11">
        <v>38.1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134</v>
      </c>
      <c r="E61" s="10" t="s">
        <v>20</v>
      </c>
      <c r="F61" s="11">
        <v>95.6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33" t="s">
        <v>37</v>
      </c>
      <c r="C62" s="33"/>
      <c r="D62" s="34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2</v>
      </c>
    </row>
    <row r="63" spans="1:10" ht="42" customHeight="1" x14ac:dyDescent="0.15">
      <c r="A63" s="15"/>
      <c r="B63" s="16"/>
      <c r="C63" s="33" t="s">
        <v>38</v>
      </c>
      <c r="D63" s="34"/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3</v>
      </c>
    </row>
    <row r="64" spans="1:10" ht="42" customHeight="1" x14ac:dyDescent="0.15">
      <c r="A64" s="15"/>
      <c r="B64" s="16"/>
      <c r="C64" s="16"/>
      <c r="D64" s="17" t="s">
        <v>39</v>
      </c>
      <c r="E64" s="10" t="s">
        <v>13</v>
      </c>
      <c r="F64" s="11">
        <v>1</v>
      </c>
      <c r="G64" s="12">
        <f>+G65+G66</f>
        <v>0</v>
      </c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135</v>
      </c>
      <c r="E65" s="10" t="s">
        <v>19</v>
      </c>
      <c r="F65" s="11">
        <v>150.30000000000001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136</v>
      </c>
      <c r="E66" s="10" t="s">
        <v>20</v>
      </c>
      <c r="F66" s="11">
        <v>55.4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33" t="s">
        <v>40</v>
      </c>
      <c r="C67" s="33"/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2</v>
      </c>
    </row>
    <row r="68" spans="1:10" ht="42" customHeight="1" x14ac:dyDescent="0.15">
      <c r="A68" s="15"/>
      <c r="B68" s="16"/>
      <c r="C68" s="33" t="s">
        <v>40</v>
      </c>
      <c r="D68" s="34"/>
      <c r="E68" s="10" t="s">
        <v>13</v>
      </c>
      <c r="F68" s="11">
        <v>1</v>
      </c>
      <c r="G68" s="12">
        <f>+G69+G83+G90</f>
        <v>0</v>
      </c>
      <c r="H68" s="13"/>
      <c r="I68" s="14">
        <v>59</v>
      </c>
      <c r="J68" s="14">
        <v>3</v>
      </c>
    </row>
    <row r="69" spans="1:10" ht="42" customHeight="1" x14ac:dyDescent="0.15">
      <c r="A69" s="15"/>
      <c r="B69" s="16"/>
      <c r="C69" s="16"/>
      <c r="D69" s="17" t="s">
        <v>41</v>
      </c>
      <c r="E69" s="10" t="s">
        <v>13</v>
      </c>
      <c r="F69" s="11">
        <v>1</v>
      </c>
      <c r="G69" s="12">
        <f>+G70+G71+G72+G73+G74+G75+G76+G77+G78+G79+G80+G81+G82</f>
        <v>0</v>
      </c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42</v>
      </c>
      <c r="E70" s="10" t="s">
        <v>43</v>
      </c>
      <c r="F70" s="11">
        <v>8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137</v>
      </c>
      <c r="E71" s="10" t="s">
        <v>19</v>
      </c>
      <c r="F71" s="11">
        <v>3.6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138</v>
      </c>
      <c r="E72" s="10" t="s">
        <v>20</v>
      </c>
      <c r="F72" s="11">
        <v>21.8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44</v>
      </c>
      <c r="E73" s="10" t="s">
        <v>20</v>
      </c>
      <c r="F73" s="11">
        <v>10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137</v>
      </c>
      <c r="E74" s="10" t="s">
        <v>19</v>
      </c>
      <c r="F74" s="11">
        <v>5.2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138</v>
      </c>
      <c r="E75" s="10" t="s">
        <v>20</v>
      </c>
      <c r="F75" s="11">
        <v>12.3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44</v>
      </c>
      <c r="E76" s="10" t="s">
        <v>20</v>
      </c>
      <c r="F76" s="11">
        <v>6.6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136</v>
      </c>
      <c r="E77" s="10" t="s">
        <v>20</v>
      </c>
      <c r="F77" s="11">
        <v>6.6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139</v>
      </c>
      <c r="E78" s="10" t="s">
        <v>31</v>
      </c>
      <c r="F78" s="11">
        <v>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140</v>
      </c>
      <c r="E79" s="10" t="s">
        <v>19</v>
      </c>
      <c r="F79" s="11">
        <v>11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141</v>
      </c>
      <c r="E80" s="10" t="s">
        <v>19</v>
      </c>
      <c r="F80" s="11">
        <v>2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124</v>
      </c>
      <c r="E81" s="10" t="s">
        <v>19</v>
      </c>
      <c r="F81" s="11">
        <v>11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125</v>
      </c>
      <c r="E82" s="10" t="s">
        <v>19</v>
      </c>
      <c r="F82" s="11">
        <v>2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45</v>
      </c>
      <c r="E83" s="10" t="s">
        <v>13</v>
      </c>
      <c r="F83" s="11">
        <v>1</v>
      </c>
      <c r="G83" s="12">
        <f>+G84+G85+G86+G87+G88+G89</f>
        <v>0</v>
      </c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137</v>
      </c>
      <c r="E84" s="10" t="s">
        <v>19</v>
      </c>
      <c r="F84" s="11">
        <v>4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138</v>
      </c>
      <c r="E85" s="10" t="s">
        <v>20</v>
      </c>
      <c r="F85" s="11">
        <v>17.5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46</v>
      </c>
      <c r="E86" s="10" t="s">
        <v>47</v>
      </c>
      <c r="F86" s="11">
        <v>0.5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48</v>
      </c>
      <c r="E87" s="10" t="s">
        <v>49</v>
      </c>
      <c r="F87" s="11">
        <v>5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44</v>
      </c>
      <c r="E88" s="10" t="s">
        <v>20</v>
      </c>
      <c r="F88" s="11">
        <v>7.4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136</v>
      </c>
      <c r="E89" s="10" t="s">
        <v>20</v>
      </c>
      <c r="F89" s="11">
        <v>7.4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50</v>
      </c>
      <c r="E90" s="10" t="s">
        <v>13</v>
      </c>
      <c r="F90" s="11">
        <v>1</v>
      </c>
      <c r="G90" s="12">
        <f>+G91+G92</f>
        <v>0</v>
      </c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51</v>
      </c>
      <c r="E91" s="10" t="s">
        <v>31</v>
      </c>
      <c r="F91" s="11">
        <v>8.4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52</v>
      </c>
      <c r="E92" s="10" t="s">
        <v>47</v>
      </c>
      <c r="F92" s="11">
        <v>1.6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33" t="s">
        <v>53</v>
      </c>
      <c r="C93" s="33"/>
      <c r="D93" s="34"/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2</v>
      </c>
    </row>
    <row r="94" spans="1:10" ht="42" customHeight="1" x14ac:dyDescent="0.15">
      <c r="A94" s="15"/>
      <c r="B94" s="16"/>
      <c r="C94" s="33" t="s">
        <v>54</v>
      </c>
      <c r="D94" s="34"/>
      <c r="E94" s="10" t="s">
        <v>13</v>
      </c>
      <c r="F94" s="11">
        <v>1</v>
      </c>
      <c r="G94" s="12">
        <f>+G95</f>
        <v>0</v>
      </c>
      <c r="H94" s="13"/>
      <c r="I94" s="14">
        <v>85</v>
      </c>
      <c r="J94" s="14">
        <v>3</v>
      </c>
    </row>
    <row r="95" spans="1:10" ht="42" customHeight="1" x14ac:dyDescent="0.15">
      <c r="A95" s="15"/>
      <c r="B95" s="16"/>
      <c r="C95" s="16"/>
      <c r="D95" s="17" t="s">
        <v>55</v>
      </c>
      <c r="E95" s="10" t="s">
        <v>13</v>
      </c>
      <c r="F95" s="11">
        <v>1</v>
      </c>
      <c r="G95" s="12">
        <f>+G96+G97+G98</f>
        <v>0</v>
      </c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142</v>
      </c>
      <c r="E96" s="10" t="s">
        <v>31</v>
      </c>
      <c r="F96" s="11">
        <v>28.8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143</v>
      </c>
      <c r="E97" s="10" t="s">
        <v>31</v>
      </c>
      <c r="F97" s="11">
        <v>16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144</v>
      </c>
      <c r="E98" s="10" t="s">
        <v>56</v>
      </c>
      <c r="F98" s="11">
        <v>0.03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33" t="s">
        <v>57</v>
      </c>
      <c r="C99" s="33"/>
      <c r="D99" s="34"/>
      <c r="E99" s="10" t="s">
        <v>13</v>
      </c>
      <c r="F99" s="11">
        <v>1</v>
      </c>
      <c r="G99" s="12">
        <f>+G100+G103</f>
        <v>0</v>
      </c>
      <c r="H99" s="13"/>
      <c r="I99" s="14">
        <v>90</v>
      </c>
      <c r="J99" s="14">
        <v>2</v>
      </c>
    </row>
    <row r="100" spans="1:10" ht="42" customHeight="1" x14ac:dyDescent="0.15">
      <c r="A100" s="15"/>
      <c r="B100" s="16"/>
      <c r="C100" s="33" t="s">
        <v>58</v>
      </c>
      <c r="D100" s="34"/>
      <c r="E100" s="10" t="s">
        <v>13</v>
      </c>
      <c r="F100" s="11">
        <v>1</v>
      </c>
      <c r="G100" s="12">
        <f>+G101</f>
        <v>0</v>
      </c>
      <c r="H100" s="13"/>
      <c r="I100" s="14">
        <v>91</v>
      </c>
      <c r="J100" s="14">
        <v>3</v>
      </c>
    </row>
    <row r="101" spans="1:10" ht="42" customHeight="1" x14ac:dyDescent="0.15">
      <c r="A101" s="15"/>
      <c r="B101" s="16"/>
      <c r="C101" s="16"/>
      <c r="D101" s="17" t="s">
        <v>58</v>
      </c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59</v>
      </c>
      <c r="E102" s="10" t="s">
        <v>31</v>
      </c>
      <c r="F102" s="11">
        <v>55.8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33" t="s">
        <v>60</v>
      </c>
      <c r="D103" s="34"/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3</v>
      </c>
    </row>
    <row r="104" spans="1:10" ht="42" customHeight="1" x14ac:dyDescent="0.15">
      <c r="A104" s="15"/>
      <c r="B104" s="16"/>
      <c r="C104" s="16"/>
      <c r="D104" s="17" t="s">
        <v>60</v>
      </c>
      <c r="E104" s="10" t="s">
        <v>13</v>
      </c>
      <c r="F104" s="11">
        <v>1</v>
      </c>
      <c r="G104" s="12">
        <f>+G105+G106+G107+G108+G109+G110</f>
        <v>0</v>
      </c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146</v>
      </c>
      <c r="E105" s="10" t="s">
        <v>31</v>
      </c>
      <c r="F105" s="11">
        <v>8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148</v>
      </c>
      <c r="E106" s="10" t="s">
        <v>31</v>
      </c>
      <c r="F106" s="11">
        <v>8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145</v>
      </c>
      <c r="E107" s="10" t="s">
        <v>31</v>
      </c>
      <c r="F107" s="11">
        <v>6.5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147</v>
      </c>
      <c r="E108" s="10" t="s">
        <v>31</v>
      </c>
      <c r="F108" s="11">
        <v>6.5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149</v>
      </c>
      <c r="E109" s="10" t="s">
        <v>31</v>
      </c>
      <c r="F109" s="11">
        <v>12.5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150</v>
      </c>
      <c r="E110" s="10" t="s">
        <v>31</v>
      </c>
      <c r="F110" s="11">
        <v>12.5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33" t="s">
        <v>61</v>
      </c>
      <c r="C111" s="33"/>
      <c r="D111" s="34"/>
      <c r="E111" s="10" t="s">
        <v>13</v>
      </c>
      <c r="F111" s="11">
        <v>1</v>
      </c>
      <c r="G111" s="12">
        <f>+G112+G144+G148</f>
        <v>0</v>
      </c>
      <c r="H111" s="13"/>
      <c r="I111" s="14">
        <v>102</v>
      </c>
      <c r="J111" s="14">
        <v>2</v>
      </c>
    </row>
    <row r="112" spans="1:10" ht="42" customHeight="1" x14ac:dyDescent="0.15">
      <c r="A112" s="15"/>
      <c r="B112" s="16"/>
      <c r="C112" s="33" t="s">
        <v>62</v>
      </c>
      <c r="D112" s="34"/>
      <c r="E112" s="10" t="s">
        <v>13</v>
      </c>
      <c r="F112" s="11">
        <v>1</v>
      </c>
      <c r="G112" s="12">
        <f>+G113+G135+G142</f>
        <v>0</v>
      </c>
      <c r="H112" s="13"/>
      <c r="I112" s="14">
        <v>103</v>
      </c>
      <c r="J112" s="14">
        <v>3</v>
      </c>
    </row>
    <row r="113" spans="1:10" ht="42" customHeight="1" x14ac:dyDescent="0.15">
      <c r="A113" s="15"/>
      <c r="B113" s="16"/>
      <c r="C113" s="16"/>
      <c r="D113" s="17" t="s">
        <v>63</v>
      </c>
      <c r="E113" s="10" t="s">
        <v>13</v>
      </c>
      <c r="F113" s="11">
        <v>1</v>
      </c>
      <c r="G113" s="12">
        <f>+G114+G115+G116+G117+G118+G119+G120+G121+G122+G123+G124+G125+G126+G127+G128+G129+G130+G131+G132+G133+G134</f>
        <v>0</v>
      </c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64</v>
      </c>
      <c r="E114" s="10" t="s">
        <v>47</v>
      </c>
      <c r="F114" s="11">
        <v>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65</v>
      </c>
      <c r="E115" s="10" t="s">
        <v>47</v>
      </c>
      <c r="F115" s="11">
        <v>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66</v>
      </c>
      <c r="E116" s="10" t="s">
        <v>47</v>
      </c>
      <c r="F116" s="11">
        <v>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67</v>
      </c>
      <c r="E117" s="10" t="s">
        <v>47</v>
      </c>
      <c r="F117" s="11">
        <v>3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68</v>
      </c>
      <c r="E118" s="10" t="s">
        <v>47</v>
      </c>
      <c r="F118" s="11">
        <v>1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69</v>
      </c>
      <c r="E119" s="10" t="s">
        <v>47</v>
      </c>
      <c r="F119" s="11">
        <v>2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70</v>
      </c>
      <c r="E120" s="10" t="s">
        <v>47</v>
      </c>
      <c r="F120" s="11">
        <v>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71</v>
      </c>
      <c r="E121" s="10" t="s">
        <v>47</v>
      </c>
      <c r="F121" s="11">
        <v>2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72</v>
      </c>
      <c r="E122" s="10" t="s">
        <v>47</v>
      </c>
      <c r="F122" s="11">
        <v>1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73</v>
      </c>
      <c r="E123" s="10" t="s">
        <v>47</v>
      </c>
      <c r="F123" s="11">
        <v>2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74</v>
      </c>
      <c r="E124" s="10" t="s">
        <v>47</v>
      </c>
      <c r="F124" s="11">
        <v>2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75</v>
      </c>
      <c r="E125" s="10" t="s">
        <v>47</v>
      </c>
      <c r="F125" s="11">
        <v>3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76</v>
      </c>
      <c r="E126" s="10" t="s">
        <v>47</v>
      </c>
      <c r="F126" s="11">
        <v>3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77</v>
      </c>
      <c r="E127" s="10" t="s">
        <v>47</v>
      </c>
      <c r="F127" s="11">
        <v>1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78</v>
      </c>
      <c r="E128" s="10" t="s">
        <v>47</v>
      </c>
      <c r="F128" s="11">
        <v>1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79</v>
      </c>
      <c r="E129" s="10" t="s">
        <v>47</v>
      </c>
      <c r="F129" s="11">
        <v>1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80</v>
      </c>
      <c r="E130" s="10" t="s">
        <v>47</v>
      </c>
      <c r="F130" s="11">
        <v>1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81</v>
      </c>
      <c r="E131" s="10" t="s">
        <v>47</v>
      </c>
      <c r="F131" s="11">
        <v>1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82</v>
      </c>
      <c r="E132" s="10" t="s">
        <v>47</v>
      </c>
      <c r="F132" s="11">
        <v>1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83</v>
      </c>
      <c r="E133" s="10" t="s">
        <v>47</v>
      </c>
      <c r="F133" s="11">
        <v>1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84</v>
      </c>
      <c r="E134" s="10" t="s">
        <v>47</v>
      </c>
      <c r="F134" s="11">
        <v>1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85</v>
      </c>
      <c r="E135" s="10" t="s">
        <v>13</v>
      </c>
      <c r="F135" s="11">
        <v>1</v>
      </c>
      <c r="G135" s="12">
        <f>+G136+G137+G138+G139+G140+G141</f>
        <v>0</v>
      </c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86</v>
      </c>
      <c r="E136" s="10" t="s">
        <v>47</v>
      </c>
      <c r="F136" s="11">
        <v>1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87</v>
      </c>
      <c r="E137" s="10" t="s">
        <v>47</v>
      </c>
      <c r="F137" s="11">
        <v>1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88</v>
      </c>
      <c r="E138" s="10" t="s">
        <v>47</v>
      </c>
      <c r="F138" s="11">
        <v>2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89</v>
      </c>
      <c r="E139" s="10" t="s">
        <v>47</v>
      </c>
      <c r="F139" s="11">
        <v>1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90</v>
      </c>
      <c r="E140" s="10" t="s">
        <v>47</v>
      </c>
      <c r="F140" s="11">
        <v>1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91</v>
      </c>
      <c r="E141" s="10" t="s">
        <v>47</v>
      </c>
      <c r="F141" s="11">
        <v>1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92</v>
      </c>
      <c r="E142" s="10" t="s">
        <v>13</v>
      </c>
      <c r="F142" s="11">
        <v>1</v>
      </c>
      <c r="G142" s="12">
        <f>+G143</f>
        <v>0</v>
      </c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93</v>
      </c>
      <c r="E143" s="10" t="s">
        <v>19</v>
      </c>
      <c r="F143" s="11">
        <v>3.9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33" t="s">
        <v>94</v>
      </c>
      <c r="D144" s="34"/>
      <c r="E144" s="10" t="s">
        <v>13</v>
      </c>
      <c r="F144" s="11">
        <v>1</v>
      </c>
      <c r="G144" s="12">
        <f>+G145</f>
        <v>0</v>
      </c>
      <c r="H144" s="13"/>
      <c r="I144" s="14">
        <v>135</v>
      </c>
      <c r="J144" s="14">
        <v>3</v>
      </c>
    </row>
    <row r="145" spans="1:10" ht="42" customHeight="1" x14ac:dyDescent="0.15">
      <c r="A145" s="15"/>
      <c r="B145" s="16"/>
      <c r="C145" s="16"/>
      <c r="D145" s="17" t="s">
        <v>94</v>
      </c>
      <c r="E145" s="10" t="s">
        <v>13</v>
      </c>
      <c r="F145" s="11">
        <v>1</v>
      </c>
      <c r="G145" s="12">
        <f>+G146+G147</f>
        <v>0</v>
      </c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95</v>
      </c>
      <c r="E146" s="10" t="s">
        <v>19</v>
      </c>
      <c r="F146" s="11">
        <v>10.199999999999999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94</v>
      </c>
      <c r="E147" s="10" t="s">
        <v>56</v>
      </c>
      <c r="F147" s="11">
        <v>14.5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33" t="s">
        <v>96</v>
      </c>
      <c r="D148" s="34"/>
      <c r="E148" s="10" t="s">
        <v>13</v>
      </c>
      <c r="F148" s="11">
        <v>1</v>
      </c>
      <c r="G148" s="12">
        <f>+G149</f>
        <v>0</v>
      </c>
      <c r="H148" s="13"/>
      <c r="I148" s="14">
        <v>139</v>
      </c>
      <c r="J148" s="14">
        <v>3</v>
      </c>
    </row>
    <row r="149" spans="1:10" ht="42" customHeight="1" x14ac:dyDescent="0.15">
      <c r="A149" s="15"/>
      <c r="B149" s="16"/>
      <c r="C149" s="16"/>
      <c r="D149" s="17" t="s">
        <v>96</v>
      </c>
      <c r="E149" s="10" t="s">
        <v>13</v>
      </c>
      <c r="F149" s="11">
        <v>1</v>
      </c>
      <c r="G149" s="12">
        <f>+G150</f>
        <v>0</v>
      </c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151</v>
      </c>
      <c r="E150" s="10" t="s">
        <v>20</v>
      </c>
      <c r="F150" s="11">
        <v>719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32" t="s">
        <v>97</v>
      </c>
      <c r="B151" s="33"/>
      <c r="C151" s="33"/>
      <c r="D151" s="34"/>
      <c r="E151" s="10" t="s">
        <v>13</v>
      </c>
      <c r="F151" s="11">
        <v>1</v>
      </c>
      <c r="G151" s="12">
        <f>+G152+G154</f>
        <v>0</v>
      </c>
      <c r="H151" s="13"/>
      <c r="I151" s="14">
        <v>142</v>
      </c>
      <c r="J151" s="14"/>
    </row>
    <row r="152" spans="1:10" ht="42" customHeight="1" x14ac:dyDescent="0.15">
      <c r="A152" s="32" t="s">
        <v>98</v>
      </c>
      <c r="B152" s="33"/>
      <c r="C152" s="33"/>
      <c r="D152" s="34"/>
      <c r="E152" s="10" t="s">
        <v>13</v>
      </c>
      <c r="F152" s="11">
        <v>1</v>
      </c>
      <c r="G152" s="12">
        <f>+G153</f>
        <v>0</v>
      </c>
      <c r="H152" s="13"/>
      <c r="I152" s="14">
        <v>143</v>
      </c>
      <c r="J152" s="14">
        <v>200</v>
      </c>
    </row>
    <row r="153" spans="1:10" ht="42" customHeight="1" x14ac:dyDescent="0.15">
      <c r="A153" s="32" t="s">
        <v>99</v>
      </c>
      <c r="B153" s="33"/>
      <c r="C153" s="33"/>
      <c r="D153" s="34"/>
      <c r="E153" s="10" t="s">
        <v>13</v>
      </c>
      <c r="F153" s="11">
        <v>1</v>
      </c>
      <c r="G153" s="18"/>
      <c r="H153" s="13"/>
      <c r="I153" s="14">
        <v>144</v>
      </c>
      <c r="J153" s="14"/>
    </row>
    <row r="154" spans="1:10" ht="42" customHeight="1" x14ac:dyDescent="0.15">
      <c r="A154" s="32" t="s">
        <v>100</v>
      </c>
      <c r="B154" s="33"/>
      <c r="C154" s="33"/>
      <c r="D154" s="34"/>
      <c r="E154" s="10" t="s">
        <v>13</v>
      </c>
      <c r="F154" s="11">
        <v>1</v>
      </c>
      <c r="G154" s="12">
        <f>+G155</f>
        <v>0</v>
      </c>
      <c r="H154" s="13"/>
      <c r="I154" s="14">
        <v>145</v>
      </c>
      <c r="J154" s="14">
        <v>210</v>
      </c>
    </row>
    <row r="155" spans="1:10" ht="42" customHeight="1" x14ac:dyDescent="0.15">
      <c r="A155" s="32" t="s">
        <v>101</v>
      </c>
      <c r="B155" s="33"/>
      <c r="C155" s="33"/>
      <c r="D155" s="34"/>
      <c r="E155" s="10" t="s">
        <v>13</v>
      </c>
      <c r="F155" s="11">
        <v>1</v>
      </c>
      <c r="G155" s="18"/>
      <c r="H155" s="13"/>
      <c r="I155" s="14">
        <v>146</v>
      </c>
      <c r="J155" s="14"/>
    </row>
    <row r="156" spans="1:10" ht="42" customHeight="1" x14ac:dyDescent="0.15">
      <c r="A156" s="32" t="s">
        <v>102</v>
      </c>
      <c r="B156" s="33"/>
      <c r="C156" s="33"/>
      <c r="D156" s="34"/>
      <c r="E156" s="10" t="s">
        <v>13</v>
      </c>
      <c r="F156" s="11">
        <v>1</v>
      </c>
      <c r="G156" s="18"/>
      <c r="H156" s="13"/>
      <c r="I156" s="14">
        <v>147</v>
      </c>
      <c r="J156" s="14">
        <v>220</v>
      </c>
    </row>
    <row r="157" spans="1:10" ht="42" customHeight="1" x14ac:dyDescent="0.15">
      <c r="A157" s="32" t="s">
        <v>103</v>
      </c>
      <c r="B157" s="33"/>
      <c r="C157" s="33"/>
      <c r="D157" s="34"/>
      <c r="E157" s="10" t="s">
        <v>13</v>
      </c>
      <c r="F157" s="11">
        <v>1</v>
      </c>
      <c r="G157" s="12">
        <f>+G10+G156</f>
        <v>0</v>
      </c>
      <c r="H157" s="13"/>
      <c r="I157" s="14">
        <v>148</v>
      </c>
      <c r="J157" s="14">
        <v>30</v>
      </c>
    </row>
    <row r="158" spans="1:10" ht="42" customHeight="1" x14ac:dyDescent="0.15">
      <c r="A158" s="23" t="s">
        <v>104</v>
      </c>
      <c r="B158" s="24"/>
      <c r="C158" s="24"/>
      <c r="D158" s="25"/>
      <c r="E158" s="19" t="s">
        <v>105</v>
      </c>
      <c r="F158" s="20" t="s">
        <v>105</v>
      </c>
      <c r="G158" s="21">
        <f>G157</f>
        <v>0</v>
      </c>
      <c r="I158" s="22">
        <v>149</v>
      </c>
      <c r="J158" s="22">
        <v>90</v>
      </c>
    </row>
    <row r="159" spans="1:10" ht="42" customHeight="1" x14ac:dyDescent="0.15"/>
    <row r="160" spans="1:10" ht="42" customHeight="1" x14ac:dyDescent="0.15"/>
  </sheetData>
  <sheetProtection algorithmName="SHA-512" hashValue="m5ByG9XmdF+WdnE7fyR/q0LIYSettRkjz+vGqY4tFVPWvx8oeULZjBELs34CWoIhEVYQ7Zk0XEdAGvFsH/3P8Q==" saltValue="5zPUUtCl7ZhURR+H08IeCg==" spinCount="100000" sheet="1" objects="1" scenarios="1"/>
  <mergeCells count="36">
    <mergeCell ref="A153:D153"/>
    <mergeCell ref="A154:D154"/>
    <mergeCell ref="A155:D155"/>
    <mergeCell ref="A156:D156"/>
    <mergeCell ref="A157:D157"/>
    <mergeCell ref="C112:D112"/>
    <mergeCell ref="C144:D144"/>
    <mergeCell ref="C148:D148"/>
    <mergeCell ref="A151:D151"/>
    <mergeCell ref="A152:D152"/>
    <mergeCell ref="C94:D94"/>
    <mergeCell ref="B99:D99"/>
    <mergeCell ref="C100:D100"/>
    <mergeCell ref="C103:D103"/>
    <mergeCell ref="B111:D111"/>
    <mergeCell ref="B62:D62"/>
    <mergeCell ref="C63:D63"/>
    <mergeCell ref="B67:D67"/>
    <mergeCell ref="C68:D68"/>
    <mergeCell ref="B93:D93"/>
    <mergeCell ref="A158:D15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8:D48"/>
    <mergeCell ref="C49:D49"/>
    <mergeCell ref="B57:D57"/>
    <mergeCell ref="C58:D5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2024-10-30T14:02:16Z</dcterms:modified>
</cp:coreProperties>
</file>